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300" windowWidth="11340" windowHeight="5355" tabRatio="639" activeTab="1"/>
  </bookViews>
  <sheets>
    <sheet name="przykład1" sheetId="4" r:id="rId1"/>
    <sheet name="zadanie " sheetId="3" r:id="rId2"/>
  </sheets>
  <calcPr calcId="125725"/>
</workbook>
</file>

<file path=xl/calcChain.xml><?xml version="1.0" encoding="utf-8"?>
<calcChain xmlns="http://schemas.openxmlformats.org/spreadsheetml/2006/main">
  <c r="D10" i="4"/>
  <c r="D7"/>
  <c r="D4"/>
  <c r="G3"/>
  <c r="H3" s="1"/>
  <c r="D13" l="1"/>
  <c r="D19" s="1"/>
  <c r="D16"/>
  <c r="G4"/>
  <c r="H4" s="1"/>
  <c r="D22"/>
  <c r="G5" l="1"/>
  <c r="H5" l="1"/>
  <c r="H148" i="3"/>
  <c r="H149"/>
  <c r="H150"/>
  <c r="H151"/>
  <c r="H152"/>
  <c r="H153"/>
  <c r="H154"/>
  <c r="H156"/>
  <c r="H155"/>
  <c r="G6" i="4" l="1"/>
  <c r="H6" s="1"/>
  <c r="G7" l="1"/>
  <c r="H7" s="1"/>
  <c r="G8" s="1"/>
  <c r="H8" s="1"/>
  <c r="G9" l="1"/>
  <c r="H9" s="1"/>
  <c r="G10" l="1"/>
  <c r="H10" s="1"/>
  <c r="G11" l="1"/>
  <c r="H11" s="1"/>
  <c r="G12" l="1"/>
  <c r="H12" s="1"/>
  <c r="G13" l="1"/>
  <c r="H13" s="1"/>
  <c r="G14" l="1"/>
  <c r="H14" s="1"/>
  <c r="G15" l="1"/>
  <c r="H15" s="1"/>
  <c r="G16" s="1"/>
  <c r="H16" s="1"/>
  <c r="G17" s="1"/>
  <c r="H17" s="1"/>
  <c r="G18" s="1"/>
  <c r="H18" s="1"/>
  <c r="G19" s="1"/>
  <c r="H19" s="1"/>
  <c r="G20" s="1"/>
  <c r="H20" s="1"/>
  <c r="G21" s="1"/>
  <c r="H21" s="1"/>
  <c r="I3" l="1" a="1"/>
  <c r="I17" l="1"/>
  <c r="K17" s="1"/>
  <c r="I9"/>
  <c r="I20"/>
  <c r="K20" s="1"/>
  <c r="I12"/>
  <c r="I4"/>
  <c r="I15"/>
  <c r="K15" s="1"/>
  <c r="I7"/>
  <c r="I18"/>
  <c r="K18" s="1"/>
  <c r="I21"/>
  <c r="K21" s="1"/>
  <c r="I13"/>
  <c r="I5"/>
  <c r="I16"/>
  <c r="K16" s="1"/>
  <c r="I8"/>
  <c r="I19"/>
  <c r="K19" s="1"/>
  <c r="I11"/>
  <c r="I3"/>
  <c r="I14"/>
  <c r="I6"/>
  <c r="I10"/>
  <c r="J3" l="1"/>
  <c r="K3"/>
  <c r="M3" s="1"/>
  <c r="K10"/>
  <c r="K14"/>
  <c r="K11"/>
  <c r="K8"/>
  <c r="K5"/>
  <c r="K7"/>
  <c r="J4"/>
  <c r="K4"/>
  <c r="K6"/>
  <c r="K13"/>
  <c r="K12"/>
  <c r="K9"/>
  <c r="L4" l="1"/>
  <c r="M5" s="1"/>
  <c r="L3"/>
  <c r="M4" s="1"/>
  <c r="J5"/>
  <c r="L5" l="1"/>
  <c r="M6" s="1"/>
  <c r="J6"/>
  <c r="L6" l="1"/>
  <c r="M7" s="1"/>
  <c r="J7"/>
  <c r="L7" l="1"/>
  <c r="M8" s="1"/>
  <c r="J8"/>
  <c r="L8" l="1"/>
  <c r="M9" s="1"/>
  <c r="J9"/>
  <c r="L9" l="1"/>
  <c r="M10" s="1"/>
  <c r="J10"/>
  <c r="J11" l="1"/>
  <c r="L10"/>
  <c r="M11" s="1"/>
  <c r="J12" l="1"/>
  <c r="L11"/>
  <c r="M12" s="1"/>
  <c r="J13" l="1"/>
  <c r="L12"/>
  <c r="M13" s="1"/>
  <c r="L13" l="1"/>
  <c r="M14" s="1"/>
  <c r="J14"/>
  <c r="L14" l="1"/>
  <c r="M15" s="1"/>
  <c r="J15"/>
  <c r="L15" l="1"/>
  <c r="M16" s="1"/>
  <c r="J16"/>
  <c r="L16" l="1"/>
  <c r="M17" s="1"/>
  <c r="J17"/>
  <c r="J18" l="1"/>
  <c r="L17"/>
  <c r="M18" s="1"/>
  <c r="J19" l="1"/>
  <c r="L18"/>
  <c r="M19" s="1"/>
  <c r="J20" l="1"/>
  <c r="L19"/>
  <c r="M20" s="1"/>
  <c r="L20" l="1"/>
  <c r="M21" s="1"/>
  <c r="J21"/>
  <c r="L21" s="1"/>
</calcChain>
</file>

<file path=xl/sharedStrings.xml><?xml version="1.0" encoding="utf-8"?>
<sst xmlns="http://schemas.openxmlformats.org/spreadsheetml/2006/main" count="30" uniqueCount="29">
  <si>
    <t>Wiek</t>
  </si>
  <si>
    <t>F_sr</t>
  </si>
  <si>
    <t>dystrybuanta empiryczna</t>
  </si>
  <si>
    <t>1.a wyznaczyć częstości(prawdopodobieństwa empiryczne)</t>
  </si>
  <si>
    <t>1.b Wyznaczyć liczebności skumulowane i dystrybuantę empiryczną.</t>
  </si>
  <si>
    <t>1. Zbudowac szereg rozdzielczy</t>
  </si>
  <si>
    <t>l</t>
  </si>
  <si>
    <t>p</t>
  </si>
  <si>
    <t>ni</t>
  </si>
  <si>
    <t>n</t>
  </si>
  <si>
    <t>xmin</t>
  </si>
  <si>
    <t>xmax</t>
  </si>
  <si>
    <t>r</t>
  </si>
  <si>
    <t>k</t>
  </si>
  <si>
    <t>h</t>
  </si>
  <si>
    <t>x01</t>
  </si>
  <si>
    <t>ni_sk</t>
  </si>
  <si>
    <t>fi</t>
  </si>
  <si>
    <t>Fi</t>
  </si>
  <si>
    <t>Fi-drugi sposób</t>
  </si>
  <si>
    <t>liczebność</t>
  </si>
  <si>
    <t>liczebność skumulowana</t>
  </si>
  <si>
    <t>częstość, prawdopodobieństwo empiryczne</t>
  </si>
  <si>
    <t xml:space="preserve">Proszę z tabeli danych odczytać dane dotyczące </t>
  </si>
  <si>
    <t>i dla każdego z tych zestawów danych:</t>
  </si>
  <si>
    <t>2. Umieścić histogram szeregu (wykres liczebności w postaci słupków) oraz wykres dystrybuanty empirycznej.Skomentować kształt wykresu.</t>
  </si>
  <si>
    <t>3. Porównać wyniki uzyskane dla tych zestawów danych.</t>
  </si>
  <si>
    <t>A. gibkości  dwunastolatków</t>
  </si>
  <si>
    <t>B. skoczności  dwunastolatków</t>
  </si>
</sst>
</file>

<file path=xl/styles.xml><?xml version="1.0" encoding="utf-8"?>
<styleSheet xmlns="http://schemas.openxmlformats.org/spreadsheetml/2006/main">
  <fonts count="6">
    <font>
      <sz val="9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9"/>
      <color rgb="FFFF0000"/>
      <name val="Arial CE"/>
      <charset val="238"/>
    </font>
    <font>
      <sz val="10"/>
      <name val="Arial"/>
      <family val="2"/>
      <charset val="238"/>
    </font>
    <font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2" fontId="1" fillId="0" borderId="0" xfId="1" applyNumberFormat="1" applyFont="1" applyBorder="1" applyAlignment="1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2" fontId="1" fillId="2" borderId="0" xfId="1" applyNumberFormat="1" applyFont="1" applyFill="1" applyBorder="1" applyAlignment="1">
      <alignment horizontal="center"/>
    </xf>
    <xf numFmtId="0" fontId="0" fillId="2" borderId="0" xfId="0" applyFill="1"/>
    <xf numFmtId="2" fontId="0" fillId="0" borderId="0" xfId="0" applyNumberFormat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/>
  </cellXfs>
  <cellStyles count="3">
    <cellStyle name="Normalny" xfId="0" builtinId="0"/>
    <cellStyle name="Normalny 2" xfId="2"/>
    <cellStyle name="Normalny_AWF_fem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/>
    <c:plotArea>
      <c:layout/>
      <c:barChart>
        <c:barDir val="col"/>
        <c:grouping val="clustered"/>
        <c:ser>
          <c:idx val="1"/>
          <c:order val="0"/>
          <c:tx>
            <c:strRef>
              <c:f>przykład1!$I$2</c:f>
              <c:strCache>
                <c:ptCount val="1"/>
                <c:pt idx="0">
                  <c:v>ni</c:v>
                </c:pt>
              </c:strCache>
            </c:strRef>
          </c:tx>
          <c:val>
            <c:numRef>
              <c:f>przykład1!$I$3:$I$14</c:f>
              <c:numCache>
                <c:formatCode>General</c:formatCode>
                <c:ptCount val="12"/>
                <c:pt idx="0">
                  <c:v>3</c:v>
                </c:pt>
                <c:pt idx="1">
                  <c:v>18</c:v>
                </c:pt>
                <c:pt idx="2">
                  <c:v>37</c:v>
                </c:pt>
                <c:pt idx="3">
                  <c:v>13</c:v>
                </c:pt>
                <c:pt idx="4">
                  <c:v>16</c:v>
                </c:pt>
                <c:pt idx="5">
                  <c:v>11</c:v>
                </c:pt>
                <c:pt idx="6">
                  <c:v>10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axId val="85480192"/>
        <c:axId val="85481728"/>
      </c:barChart>
      <c:catAx>
        <c:axId val="85480192"/>
        <c:scaling>
          <c:orientation val="minMax"/>
        </c:scaling>
        <c:axPos val="b"/>
        <c:tickLblPos val="nextTo"/>
        <c:crossAx val="85481728"/>
        <c:crosses val="autoZero"/>
        <c:auto val="1"/>
        <c:lblAlgn val="ctr"/>
        <c:lblOffset val="100"/>
      </c:catAx>
      <c:valAx>
        <c:axId val="85481728"/>
        <c:scaling>
          <c:orientation val="minMax"/>
        </c:scaling>
        <c:axPos val="l"/>
        <c:majorGridlines/>
        <c:numFmt formatCode="General" sourceLinked="1"/>
        <c:tickLblPos val="nextTo"/>
        <c:crossAx val="854801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przykład1!$J$2</c:f>
              <c:strCache>
                <c:ptCount val="1"/>
                <c:pt idx="0">
                  <c:v>ni_sk</c:v>
                </c:pt>
              </c:strCache>
            </c:strRef>
          </c:tx>
          <c:val>
            <c:numRef>
              <c:f>przykład1!$J$3:$J$14</c:f>
              <c:numCache>
                <c:formatCode>General</c:formatCode>
                <c:ptCount val="12"/>
                <c:pt idx="0">
                  <c:v>3</c:v>
                </c:pt>
                <c:pt idx="1">
                  <c:v>21</c:v>
                </c:pt>
                <c:pt idx="2">
                  <c:v>58</c:v>
                </c:pt>
                <c:pt idx="3">
                  <c:v>71</c:v>
                </c:pt>
                <c:pt idx="4">
                  <c:v>87</c:v>
                </c:pt>
                <c:pt idx="5">
                  <c:v>98</c:v>
                </c:pt>
                <c:pt idx="6">
                  <c:v>108</c:v>
                </c:pt>
                <c:pt idx="7">
                  <c:v>112</c:v>
                </c:pt>
                <c:pt idx="8">
                  <c:v>117</c:v>
                </c:pt>
                <c:pt idx="9">
                  <c:v>120</c:v>
                </c:pt>
                <c:pt idx="10">
                  <c:v>122</c:v>
                </c:pt>
                <c:pt idx="11">
                  <c:v>124</c:v>
                </c:pt>
              </c:numCache>
            </c:numRef>
          </c:val>
        </c:ser>
        <c:axId val="85502208"/>
        <c:axId val="85516288"/>
      </c:barChart>
      <c:catAx>
        <c:axId val="85502208"/>
        <c:scaling>
          <c:orientation val="minMax"/>
        </c:scaling>
        <c:axPos val="b"/>
        <c:tickLblPos val="nextTo"/>
        <c:crossAx val="85516288"/>
        <c:crosses val="autoZero"/>
        <c:auto val="1"/>
        <c:lblAlgn val="ctr"/>
        <c:lblOffset val="100"/>
      </c:catAx>
      <c:valAx>
        <c:axId val="85516288"/>
        <c:scaling>
          <c:orientation val="minMax"/>
        </c:scaling>
        <c:axPos val="l"/>
        <c:majorGridlines/>
        <c:numFmt formatCode="General" sourceLinked="1"/>
        <c:tickLblPos val="nextTo"/>
        <c:crossAx val="85502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/>
    <c:plotArea>
      <c:layout/>
      <c:lineChart>
        <c:grouping val="standard"/>
        <c:ser>
          <c:idx val="0"/>
          <c:order val="0"/>
          <c:tx>
            <c:strRef>
              <c:f>przykład1!$L$2</c:f>
              <c:strCache>
                <c:ptCount val="1"/>
                <c:pt idx="0">
                  <c:v>Fi</c:v>
                </c:pt>
              </c:strCache>
            </c:strRef>
          </c:tx>
          <c:val>
            <c:numRef>
              <c:f>przykład1!$L$3:$L$14</c:f>
              <c:numCache>
                <c:formatCode>General</c:formatCode>
                <c:ptCount val="12"/>
                <c:pt idx="0">
                  <c:v>2.4193548387096774E-2</c:v>
                </c:pt>
                <c:pt idx="1">
                  <c:v>0.16935483870967741</c:v>
                </c:pt>
                <c:pt idx="2">
                  <c:v>0.46774193548387094</c:v>
                </c:pt>
                <c:pt idx="3">
                  <c:v>0.57258064516129037</c:v>
                </c:pt>
                <c:pt idx="4">
                  <c:v>0.70161290322580649</c:v>
                </c:pt>
                <c:pt idx="5">
                  <c:v>0.79032258064516125</c:v>
                </c:pt>
                <c:pt idx="6">
                  <c:v>0.87096774193548387</c:v>
                </c:pt>
                <c:pt idx="7">
                  <c:v>0.90322580645161288</c:v>
                </c:pt>
                <c:pt idx="8">
                  <c:v>0.94354838709677424</c:v>
                </c:pt>
                <c:pt idx="9">
                  <c:v>0.967741935483871</c:v>
                </c:pt>
                <c:pt idx="10">
                  <c:v>0.9838709677419355</c:v>
                </c:pt>
                <c:pt idx="11">
                  <c:v>1</c:v>
                </c:pt>
              </c:numCache>
            </c:numRef>
          </c:val>
        </c:ser>
        <c:marker val="1"/>
        <c:axId val="85540224"/>
        <c:axId val="85546112"/>
      </c:lineChart>
      <c:catAx>
        <c:axId val="85540224"/>
        <c:scaling>
          <c:orientation val="minMax"/>
        </c:scaling>
        <c:axPos val="b"/>
        <c:tickLblPos val="nextTo"/>
        <c:crossAx val="85546112"/>
        <c:crosses val="autoZero"/>
        <c:auto val="1"/>
        <c:lblAlgn val="ctr"/>
        <c:lblOffset val="100"/>
      </c:catAx>
      <c:valAx>
        <c:axId val="85546112"/>
        <c:scaling>
          <c:orientation val="minMax"/>
        </c:scaling>
        <c:axPos val="l"/>
        <c:majorGridlines/>
        <c:numFmt formatCode="General" sourceLinked="1"/>
        <c:tickLblPos val="nextTo"/>
        <c:crossAx val="85540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4"/>
  <c:chart>
    <c:title/>
    <c:plotArea>
      <c:layout>
        <c:manualLayout>
          <c:layoutTarget val="inner"/>
          <c:xMode val="edge"/>
          <c:yMode val="edge"/>
          <c:x val="0.10830661372669491"/>
          <c:y val="0.1601351728081476"/>
          <c:w val="0.70597072407332151"/>
          <c:h val="0.64259905399156803"/>
        </c:manualLayout>
      </c:layout>
      <c:scatterChart>
        <c:scatterStyle val="smoothMarker"/>
        <c:ser>
          <c:idx val="0"/>
          <c:order val="0"/>
          <c:tx>
            <c:strRef>
              <c:f>przykład1!$K$2</c:f>
              <c:strCache>
                <c:ptCount val="1"/>
                <c:pt idx="0">
                  <c:v>fi</c:v>
                </c:pt>
              </c:strCache>
            </c:strRef>
          </c:tx>
          <c:yVal>
            <c:numRef>
              <c:f>przykład1!$K$3:$K$14</c:f>
              <c:numCache>
                <c:formatCode>General</c:formatCode>
                <c:ptCount val="12"/>
                <c:pt idx="0">
                  <c:v>2.4193548387096774E-2</c:v>
                </c:pt>
                <c:pt idx="1">
                  <c:v>0.14516129032258066</c:v>
                </c:pt>
                <c:pt idx="2">
                  <c:v>0.29838709677419356</c:v>
                </c:pt>
                <c:pt idx="3">
                  <c:v>0.10483870967741936</c:v>
                </c:pt>
                <c:pt idx="4">
                  <c:v>0.12903225806451613</c:v>
                </c:pt>
                <c:pt idx="5">
                  <c:v>8.8709677419354843E-2</c:v>
                </c:pt>
                <c:pt idx="6">
                  <c:v>8.0645161290322578E-2</c:v>
                </c:pt>
                <c:pt idx="7">
                  <c:v>3.2258064516129031E-2</c:v>
                </c:pt>
                <c:pt idx="8">
                  <c:v>4.0322580645161289E-2</c:v>
                </c:pt>
                <c:pt idx="9">
                  <c:v>2.4193548387096774E-2</c:v>
                </c:pt>
                <c:pt idx="10">
                  <c:v>1.6129032258064516E-2</c:v>
                </c:pt>
                <c:pt idx="11">
                  <c:v>1.6129032258064516E-2</c:v>
                </c:pt>
              </c:numCache>
            </c:numRef>
          </c:yVal>
          <c:smooth val="1"/>
        </c:ser>
        <c:axId val="85570304"/>
        <c:axId val="85571840"/>
      </c:scatterChart>
      <c:valAx>
        <c:axId val="85570304"/>
        <c:scaling>
          <c:orientation val="minMax"/>
        </c:scaling>
        <c:axPos val="b"/>
        <c:tickLblPos val="nextTo"/>
        <c:crossAx val="85571840"/>
        <c:crosses val="autoZero"/>
        <c:crossBetween val="midCat"/>
      </c:valAx>
      <c:valAx>
        <c:axId val="85571840"/>
        <c:scaling>
          <c:orientation val="minMax"/>
        </c:scaling>
        <c:axPos val="l"/>
        <c:majorGridlines/>
        <c:numFmt formatCode="General" sourceLinked="1"/>
        <c:tickLblPos val="nextTo"/>
        <c:crossAx val="855703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16565</xdr:colOff>
      <xdr:row>49</xdr:row>
      <xdr:rowOff>24849</xdr:rowOff>
    </xdr:from>
    <xdr:to>
      <xdr:col>10</xdr:col>
      <xdr:colOff>157369</xdr:colOff>
      <xdr:row>64</xdr:row>
      <xdr:rowOff>49696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861392</xdr:colOff>
      <xdr:row>48</xdr:row>
      <xdr:rowOff>91109</xdr:rowOff>
    </xdr:from>
    <xdr:to>
      <xdr:col>13</xdr:col>
      <xdr:colOff>0</xdr:colOff>
      <xdr:row>63</xdr:row>
      <xdr:rowOff>57978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41413</xdr:colOff>
      <xdr:row>65</xdr:row>
      <xdr:rowOff>82826</xdr:rowOff>
    </xdr:from>
    <xdr:to>
      <xdr:col>13</xdr:col>
      <xdr:colOff>0</xdr:colOff>
      <xdr:row>81</xdr:row>
      <xdr:rowOff>33130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24847</xdr:colOff>
      <xdr:row>66</xdr:row>
      <xdr:rowOff>49695</xdr:rowOff>
    </xdr:from>
    <xdr:to>
      <xdr:col>10</xdr:col>
      <xdr:colOff>66261</xdr:colOff>
      <xdr:row>82</xdr:row>
      <xdr:rowOff>33130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6"/>
  <sheetViews>
    <sheetView zoomScale="145" zoomScaleNormal="145" workbookViewId="0">
      <selection activeCell="I15" sqref="I15"/>
    </sheetView>
  </sheetViews>
  <sheetFormatPr defaultRowHeight="12"/>
  <cols>
    <col min="1" max="1" width="5.42578125" style="1" bestFit="1" customWidth="1"/>
    <col min="2" max="2" width="5.42578125" style="1" customWidth="1"/>
    <col min="11" max="11" width="17.42578125" customWidth="1"/>
    <col min="12" max="12" width="12" bestFit="1" customWidth="1"/>
    <col min="13" max="13" width="17.7109375" customWidth="1"/>
  </cols>
  <sheetData>
    <row r="1" spans="1:13" ht="48">
      <c r="I1" s="9" t="s">
        <v>20</v>
      </c>
      <c r="J1" s="10" t="s">
        <v>21</v>
      </c>
      <c r="K1" s="10" t="s">
        <v>22</v>
      </c>
      <c r="L1" s="11" t="s">
        <v>2</v>
      </c>
    </row>
    <row r="2" spans="1:13">
      <c r="A2" s="5" t="s">
        <v>0</v>
      </c>
      <c r="B2" s="5" t="s">
        <v>1</v>
      </c>
      <c r="G2" s="6" t="s">
        <v>6</v>
      </c>
      <c r="H2" s="6" t="s">
        <v>7</v>
      </c>
      <c r="I2" s="6" t="s">
        <v>8</v>
      </c>
      <c r="J2" s="6" t="s">
        <v>16</v>
      </c>
      <c r="K2" s="6" t="s">
        <v>17</v>
      </c>
      <c r="L2" s="6" t="s">
        <v>18</v>
      </c>
      <c r="M2" s="6" t="s">
        <v>19</v>
      </c>
    </row>
    <row r="3" spans="1:13">
      <c r="A3" s="1">
        <v>10.52</v>
      </c>
      <c r="B3" s="1">
        <v>16.25</v>
      </c>
      <c r="D3" t="s">
        <v>9</v>
      </c>
      <c r="G3">
        <f>E22</f>
        <v>2.5</v>
      </c>
      <c r="H3">
        <f>G3+$E$19</f>
        <v>4.6099999999999994</v>
      </c>
      <c r="I3">
        <f t="array" ref="I3:I21">FREQUENCY(B3:B126,H3:H21)</f>
        <v>3</v>
      </c>
      <c r="J3">
        <f>I3</f>
        <v>3</v>
      </c>
      <c r="K3">
        <f>I3/$D$4</f>
        <v>2.4193548387096774E-2</v>
      </c>
      <c r="L3">
        <f>J3/$D$4</f>
        <v>2.4193548387096774E-2</v>
      </c>
      <c r="M3">
        <f>K3</f>
        <v>2.4193548387096774E-2</v>
      </c>
    </row>
    <row r="4" spans="1:13">
      <c r="A4" s="1">
        <v>10.53</v>
      </c>
      <c r="B4" s="1">
        <v>6.75</v>
      </c>
      <c r="D4">
        <f>COUNT(B3:B126)</f>
        <v>124</v>
      </c>
      <c r="G4">
        <f>H3</f>
        <v>4.6099999999999994</v>
      </c>
      <c r="H4">
        <f>G4+$E$19</f>
        <v>6.7199999999999989</v>
      </c>
      <c r="I4">
        <v>18</v>
      </c>
      <c r="J4">
        <f>I4+J3</f>
        <v>21</v>
      </c>
      <c r="K4">
        <f t="shared" ref="K4:K21" si="0">I4/$D$4</f>
        <v>0.14516129032258066</v>
      </c>
      <c r="L4">
        <f t="shared" ref="L4:L21" si="1">J4/$D$4</f>
        <v>0.16935483870967741</v>
      </c>
      <c r="M4">
        <f>K4+L3</f>
        <v>0.16935483870967744</v>
      </c>
    </row>
    <row r="5" spans="1:13">
      <c r="A5" s="1">
        <v>10.53</v>
      </c>
      <c r="B5" s="1">
        <v>7.25</v>
      </c>
      <c r="G5">
        <f t="shared" ref="G5:G21" si="2">H4</f>
        <v>6.7199999999999989</v>
      </c>
      <c r="H5">
        <f t="shared" ref="H5:H21" si="3">G5+$E$19</f>
        <v>8.8299999999999983</v>
      </c>
      <c r="I5">
        <v>37</v>
      </c>
      <c r="J5">
        <f t="shared" ref="J5:J21" si="4">I5+J4</f>
        <v>58</v>
      </c>
      <c r="K5">
        <f t="shared" si="0"/>
        <v>0.29838709677419356</v>
      </c>
      <c r="L5">
        <f t="shared" si="1"/>
        <v>0.46774193548387094</v>
      </c>
      <c r="M5">
        <f t="shared" ref="M5:M21" si="5">K5+L4</f>
        <v>0.467741935483871</v>
      </c>
    </row>
    <row r="6" spans="1:13">
      <c r="A6" s="1">
        <v>10.53</v>
      </c>
      <c r="B6" s="1">
        <v>12</v>
      </c>
      <c r="D6" t="s">
        <v>10</v>
      </c>
      <c r="G6">
        <f t="shared" si="2"/>
        <v>8.8299999999999983</v>
      </c>
      <c r="H6">
        <f t="shared" si="3"/>
        <v>10.939999999999998</v>
      </c>
      <c r="I6">
        <v>13</v>
      </c>
      <c r="J6">
        <f t="shared" si="4"/>
        <v>71</v>
      </c>
      <c r="K6">
        <f t="shared" si="0"/>
        <v>0.10483870967741936</v>
      </c>
      <c r="L6">
        <f t="shared" si="1"/>
        <v>0.57258064516129037</v>
      </c>
      <c r="M6">
        <f t="shared" si="5"/>
        <v>0.57258064516129026</v>
      </c>
    </row>
    <row r="7" spans="1:13">
      <c r="A7" s="1">
        <v>10.53</v>
      </c>
      <c r="B7" s="1">
        <v>27.25</v>
      </c>
      <c r="D7" s="7">
        <f>MIN(B3:B126)</f>
        <v>4</v>
      </c>
      <c r="G7">
        <f t="shared" si="2"/>
        <v>10.939999999999998</v>
      </c>
      <c r="H7">
        <f t="shared" si="3"/>
        <v>13.049999999999997</v>
      </c>
      <c r="I7">
        <v>16</v>
      </c>
      <c r="J7">
        <f t="shared" si="4"/>
        <v>87</v>
      </c>
      <c r="K7">
        <f t="shared" si="0"/>
        <v>0.12903225806451613</v>
      </c>
      <c r="L7">
        <f t="shared" si="1"/>
        <v>0.70161290322580649</v>
      </c>
      <c r="M7">
        <f t="shared" si="5"/>
        <v>0.70161290322580649</v>
      </c>
    </row>
    <row r="8" spans="1:13">
      <c r="A8" s="1">
        <v>10.54</v>
      </c>
      <c r="B8" s="1">
        <v>5.5</v>
      </c>
      <c r="G8">
        <f t="shared" si="2"/>
        <v>13.049999999999997</v>
      </c>
      <c r="H8">
        <f t="shared" si="3"/>
        <v>15.159999999999997</v>
      </c>
      <c r="I8">
        <v>11</v>
      </c>
      <c r="J8">
        <f t="shared" si="4"/>
        <v>98</v>
      </c>
      <c r="K8">
        <f t="shared" si="0"/>
        <v>8.8709677419354843E-2</v>
      </c>
      <c r="L8">
        <f t="shared" si="1"/>
        <v>0.79032258064516125</v>
      </c>
      <c r="M8">
        <f t="shared" si="5"/>
        <v>0.79032258064516137</v>
      </c>
    </row>
    <row r="9" spans="1:13">
      <c r="A9" s="1">
        <v>10.54</v>
      </c>
      <c r="B9" s="1">
        <v>8</v>
      </c>
      <c r="D9" t="s">
        <v>11</v>
      </c>
      <c r="G9">
        <f t="shared" si="2"/>
        <v>15.159999999999997</v>
      </c>
      <c r="H9">
        <f t="shared" si="3"/>
        <v>17.269999999999996</v>
      </c>
      <c r="I9">
        <v>10</v>
      </c>
      <c r="J9">
        <f t="shared" si="4"/>
        <v>108</v>
      </c>
      <c r="K9">
        <f t="shared" si="0"/>
        <v>8.0645161290322578E-2</v>
      </c>
      <c r="L9">
        <f t="shared" si="1"/>
        <v>0.87096774193548387</v>
      </c>
      <c r="M9">
        <f t="shared" si="5"/>
        <v>0.87096774193548387</v>
      </c>
    </row>
    <row r="10" spans="1:13">
      <c r="A10" s="1">
        <v>10.56</v>
      </c>
      <c r="B10" s="1">
        <v>6.25</v>
      </c>
      <c r="D10" s="7">
        <f>MAX(B3:B126)</f>
        <v>27.25</v>
      </c>
      <c r="G10">
        <f t="shared" si="2"/>
        <v>17.269999999999996</v>
      </c>
      <c r="H10">
        <f t="shared" si="3"/>
        <v>19.379999999999995</v>
      </c>
      <c r="I10">
        <v>4</v>
      </c>
      <c r="J10">
        <f t="shared" si="4"/>
        <v>112</v>
      </c>
      <c r="K10">
        <f t="shared" si="0"/>
        <v>3.2258064516129031E-2</v>
      </c>
      <c r="L10">
        <f t="shared" si="1"/>
        <v>0.90322580645161288</v>
      </c>
      <c r="M10">
        <f t="shared" si="5"/>
        <v>0.90322580645161288</v>
      </c>
    </row>
    <row r="11" spans="1:13">
      <c r="A11" s="1">
        <v>10.56</v>
      </c>
      <c r="B11" s="1">
        <v>7.75</v>
      </c>
      <c r="G11">
        <f t="shared" si="2"/>
        <v>19.379999999999995</v>
      </c>
      <c r="H11">
        <f t="shared" si="3"/>
        <v>21.489999999999995</v>
      </c>
      <c r="I11">
        <v>5</v>
      </c>
      <c r="J11">
        <f t="shared" si="4"/>
        <v>117</v>
      </c>
      <c r="K11">
        <f t="shared" si="0"/>
        <v>4.0322580645161289E-2</v>
      </c>
      <c r="L11">
        <f t="shared" si="1"/>
        <v>0.94354838709677424</v>
      </c>
      <c r="M11">
        <f t="shared" si="5"/>
        <v>0.94354838709677413</v>
      </c>
    </row>
    <row r="12" spans="1:13">
      <c r="A12" s="1">
        <v>10.56</v>
      </c>
      <c r="B12" s="1">
        <v>11.75</v>
      </c>
      <c r="D12" t="s">
        <v>12</v>
      </c>
      <c r="G12">
        <f t="shared" si="2"/>
        <v>21.489999999999995</v>
      </c>
      <c r="H12">
        <f t="shared" si="3"/>
        <v>23.599999999999994</v>
      </c>
      <c r="I12">
        <v>3</v>
      </c>
      <c r="J12">
        <f t="shared" si="4"/>
        <v>120</v>
      </c>
      <c r="K12">
        <f t="shared" si="0"/>
        <v>2.4193548387096774E-2</v>
      </c>
      <c r="L12">
        <f t="shared" si="1"/>
        <v>0.967741935483871</v>
      </c>
      <c r="M12">
        <f t="shared" si="5"/>
        <v>0.967741935483871</v>
      </c>
    </row>
    <row r="13" spans="1:13">
      <c r="A13" s="1">
        <v>10.57</v>
      </c>
      <c r="B13" s="1">
        <v>6.25</v>
      </c>
      <c r="D13" s="7">
        <f>D10-D7</f>
        <v>23.25</v>
      </c>
      <c r="G13">
        <f t="shared" si="2"/>
        <v>23.599999999999994</v>
      </c>
      <c r="H13">
        <f t="shared" si="3"/>
        <v>25.709999999999994</v>
      </c>
      <c r="I13">
        <v>2</v>
      </c>
      <c r="J13">
        <f t="shared" si="4"/>
        <v>122</v>
      </c>
      <c r="K13">
        <f t="shared" si="0"/>
        <v>1.6129032258064516E-2</v>
      </c>
      <c r="L13">
        <f t="shared" si="1"/>
        <v>0.9838709677419355</v>
      </c>
      <c r="M13">
        <f t="shared" si="5"/>
        <v>0.9838709677419355</v>
      </c>
    </row>
    <row r="14" spans="1:13">
      <c r="A14" s="1">
        <v>10.57</v>
      </c>
      <c r="B14" s="1">
        <v>10.5</v>
      </c>
      <c r="G14">
        <f t="shared" si="2"/>
        <v>25.709999999999994</v>
      </c>
      <c r="H14">
        <f t="shared" si="3"/>
        <v>27.819999999999993</v>
      </c>
      <c r="I14">
        <v>2</v>
      </c>
      <c r="J14">
        <f t="shared" si="4"/>
        <v>124</v>
      </c>
      <c r="K14">
        <f t="shared" si="0"/>
        <v>1.6129032258064516E-2</v>
      </c>
      <c r="L14">
        <f t="shared" si="1"/>
        <v>1</v>
      </c>
      <c r="M14">
        <f t="shared" si="5"/>
        <v>1</v>
      </c>
    </row>
    <row r="15" spans="1:13">
      <c r="A15" s="1">
        <v>10.58</v>
      </c>
      <c r="B15" s="1">
        <v>4.25</v>
      </c>
      <c r="D15" t="s">
        <v>13</v>
      </c>
      <c r="G15">
        <f t="shared" si="2"/>
        <v>27.819999999999993</v>
      </c>
      <c r="H15">
        <f t="shared" si="3"/>
        <v>29.929999999999993</v>
      </c>
      <c r="I15">
        <v>0</v>
      </c>
      <c r="J15">
        <f t="shared" si="4"/>
        <v>124</v>
      </c>
      <c r="K15">
        <f t="shared" si="0"/>
        <v>0</v>
      </c>
      <c r="L15">
        <f t="shared" si="1"/>
        <v>1</v>
      </c>
      <c r="M15">
        <f t="shared" si="5"/>
        <v>1</v>
      </c>
    </row>
    <row r="16" spans="1:13">
      <c r="A16" s="1">
        <v>10.58</v>
      </c>
      <c r="B16" s="1">
        <v>7</v>
      </c>
      <c r="D16">
        <f>SQRT(D4)</f>
        <v>11.135528725660043</v>
      </c>
      <c r="E16" s="8">
        <v>11</v>
      </c>
      <c r="G16">
        <f t="shared" si="2"/>
        <v>29.929999999999993</v>
      </c>
      <c r="H16">
        <f t="shared" si="3"/>
        <v>32.039999999999992</v>
      </c>
      <c r="I16">
        <v>0</v>
      </c>
      <c r="J16">
        <f t="shared" si="4"/>
        <v>124</v>
      </c>
      <c r="K16">
        <f t="shared" si="0"/>
        <v>0</v>
      </c>
      <c r="L16">
        <f t="shared" si="1"/>
        <v>1</v>
      </c>
      <c r="M16">
        <f t="shared" si="5"/>
        <v>1</v>
      </c>
    </row>
    <row r="17" spans="1:13">
      <c r="A17" s="1">
        <v>10.58</v>
      </c>
      <c r="B17" s="1">
        <v>9</v>
      </c>
      <c r="G17">
        <f t="shared" si="2"/>
        <v>32.039999999999992</v>
      </c>
      <c r="H17">
        <f t="shared" si="3"/>
        <v>34.149999999999991</v>
      </c>
      <c r="I17">
        <v>0</v>
      </c>
      <c r="J17">
        <f t="shared" si="4"/>
        <v>124</v>
      </c>
      <c r="K17">
        <f t="shared" si="0"/>
        <v>0</v>
      </c>
      <c r="L17">
        <f t="shared" si="1"/>
        <v>1</v>
      </c>
      <c r="M17">
        <f t="shared" si="5"/>
        <v>1</v>
      </c>
    </row>
    <row r="18" spans="1:13">
      <c r="A18" s="1">
        <v>10.58</v>
      </c>
      <c r="B18" s="1">
        <v>26</v>
      </c>
      <c r="D18" t="s">
        <v>14</v>
      </c>
      <c r="G18">
        <f t="shared" si="2"/>
        <v>34.149999999999991</v>
      </c>
      <c r="H18">
        <f t="shared" si="3"/>
        <v>36.259999999999991</v>
      </c>
      <c r="I18">
        <v>0</v>
      </c>
      <c r="J18">
        <f t="shared" si="4"/>
        <v>124</v>
      </c>
      <c r="K18">
        <f t="shared" si="0"/>
        <v>0</v>
      </c>
      <c r="L18">
        <f t="shared" si="1"/>
        <v>1</v>
      </c>
      <c r="M18">
        <f t="shared" si="5"/>
        <v>1</v>
      </c>
    </row>
    <row r="19" spans="1:13">
      <c r="A19" s="1">
        <v>10.61</v>
      </c>
      <c r="B19" s="1">
        <v>7.25</v>
      </c>
      <c r="D19">
        <f>D13/E16</f>
        <v>2.1136363636363638</v>
      </c>
      <c r="E19" s="8">
        <v>2.11</v>
      </c>
      <c r="G19">
        <f t="shared" si="2"/>
        <v>36.259999999999991</v>
      </c>
      <c r="H19">
        <f t="shared" si="3"/>
        <v>38.36999999999999</v>
      </c>
      <c r="I19">
        <v>0</v>
      </c>
      <c r="J19">
        <f t="shared" si="4"/>
        <v>124</v>
      </c>
      <c r="K19">
        <f t="shared" si="0"/>
        <v>0</v>
      </c>
      <c r="L19">
        <f t="shared" si="1"/>
        <v>1</v>
      </c>
      <c r="M19">
        <f t="shared" si="5"/>
        <v>1</v>
      </c>
    </row>
    <row r="20" spans="1:13">
      <c r="A20" s="1">
        <v>10.61</v>
      </c>
      <c r="B20" s="1">
        <v>21.5</v>
      </c>
      <c r="G20">
        <f t="shared" si="2"/>
        <v>38.36999999999999</v>
      </c>
      <c r="H20">
        <f t="shared" si="3"/>
        <v>40.47999999999999</v>
      </c>
      <c r="I20">
        <v>0</v>
      </c>
      <c r="J20">
        <f t="shared" si="4"/>
        <v>124</v>
      </c>
      <c r="K20">
        <f t="shared" si="0"/>
        <v>0</v>
      </c>
      <c r="L20">
        <f t="shared" si="1"/>
        <v>1</v>
      </c>
      <c r="M20">
        <f t="shared" si="5"/>
        <v>1</v>
      </c>
    </row>
    <row r="21" spans="1:13">
      <c r="A21" s="1">
        <v>10.64</v>
      </c>
      <c r="B21" s="1">
        <v>8</v>
      </c>
      <c r="D21" t="s">
        <v>15</v>
      </c>
      <c r="G21">
        <f t="shared" si="2"/>
        <v>40.47999999999999</v>
      </c>
      <c r="H21">
        <f t="shared" si="3"/>
        <v>42.589999999999989</v>
      </c>
      <c r="I21">
        <v>0</v>
      </c>
      <c r="J21">
        <f t="shared" si="4"/>
        <v>124</v>
      </c>
      <c r="K21">
        <f t="shared" si="0"/>
        <v>0</v>
      </c>
      <c r="L21">
        <f t="shared" si="1"/>
        <v>1</v>
      </c>
      <c r="M21">
        <f t="shared" si="5"/>
        <v>1</v>
      </c>
    </row>
    <row r="22" spans="1:13">
      <c r="A22" s="1">
        <v>10.64</v>
      </c>
      <c r="B22" s="1">
        <v>8</v>
      </c>
      <c r="D22">
        <f>D7-(E19/2)</f>
        <v>2.9450000000000003</v>
      </c>
      <c r="E22" s="8">
        <v>2.5</v>
      </c>
    </row>
    <row r="23" spans="1:13">
      <c r="A23" s="1">
        <v>10.64</v>
      </c>
      <c r="B23" s="1">
        <v>8.5</v>
      </c>
    </row>
    <row r="24" spans="1:13">
      <c r="A24" s="1">
        <v>10.64</v>
      </c>
      <c r="B24" s="1">
        <v>13.5</v>
      </c>
    </row>
    <row r="25" spans="1:13">
      <c r="A25" s="1">
        <v>10.65</v>
      </c>
      <c r="B25" s="1">
        <v>7.25</v>
      </c>
    </row>
    <row r="26" spans="1:13">
      <c r="A26" s="1">
        <v>10.65</v>
      </c>
      <c r="B26" s="1">
        <v>10.5</v>
      </c>
    </row>
    <row r="27" spans="1:13">
      <c r="A27" s="1">
        <v>10.67</v>
      </c>
      <c r="B27" s="1">
        <v>8.5</v>
      </c>
    </row>
    <row r="28" spans="1:13">
      <c r="A28" s="1">
        <v>10.67</v>
      </c>
      <c r="B28" s="1">
        <v>13.5</v>
      </c>
    </row>
    <row r="29" spans="1:13">
      <c r="A29" s="1">
        <v>10.68</v>
      </c>
      <c r="B29" s="1">
        <v>6</v>
      </c>
    </row>
    <row r="30" spans="1:13">
      <c r="A30" s="1">
        <v>10.69</v>
      </c>
      <c r="B30" s="1">
        <v>7.75</v>
      </c>
    </row>
    <row r="31" spans="1:13">
      <c r="A31" s="1">
        <v>10.7</v>
      </c>
      <c r="B31" s="1">
        <v>7</v>
      </c>
    </row>
    <row r="32" spans="1:13">
      <c r="A32" s="1">
        <v>10.71</v>
      </c>
      <c r="B32" s="1">
        <v>7.5</v>
      </c>
    </row>
    <row r="33" spans="1:2">
      <c r="A33" s="1">
        <v>10.72</v>
      </c>
      <c r="B33" s="1">
        <v>9.5</v>
      </c>
    </row>
    <row r="34" spans="1:2">
      <c r="A34" s="1">
        <v>10.72</v>
      </c>
      <c r="B34" s="1">
        <v>12.75</v>
      </c>
    </row>
    <row r="35" spans="1:2">
      <c r="A35" s="1">
        <v>10.73</v>
      </c>
      <c r="B35" s="1">
        <v>8.75</v>
      </c>
    </row>
    <row r="36" spans="1:2">
      <c r="A36" s="1">
        <v>10.73</v>
      </c>
      <c r="B36" s="1">
        <v>11</v>
      </c>
    </row>
    <row r="37" spans="1:2">
      <c r="A37" s="1">
        <v>10.73</v>
      </c>
      <c r="B37" s="1">
        <v>14</v>
      </c>
    </row>
    <row r="38" spans="1:2">
      <c r="A38" s="1">
        <v>10.74</v>
      </c>
      <c r="B38" s="1">
        <v>10.25</v>
      </c>
    </row>
    <row r="39" spans="1:2">
      <c r="A39" s="1">
        <v>10.74</v>
      </c>
      <c r="B39" s="1">
        <v>11.5</v>
      </c>
    </row>
    <row r="40" spans="1:2">
      <c r="A40" s="1">
        <v>10.74</v>
      </c>
      <c r="B40" s="1">
        <v>13.75</v>
      </c>
    </row>
    <row r="41" spans="1:2">
      <c r="A41" s="1">
        <v>10.75</v>
      </c>
      <c r="B41" s="1">
        <v>6.5</v>
      </c>
    </row>
    <row r="42" spans="1:2">
      <c r="A42" s="1">
        <v>10.78</v>
      </c>
      <c r="B42" s="1">
        <v>13</v>
      </c>
    </row>
    <row r="43" spans="1:2">
      <c r="A43" s="1">
        <v>10.78</v>
      </c>
      <c r="B43" s="1">
        <v>19.25</v>
      </c>
    </row>
    <row r="44" spans="1:2">
      <c r="A44" s="1">
        <v>10.8</v>
      </c>
      <c r="B44" s="1">
        <v>6.25</v>
      </c>
    </row>
    <row r="45" spans="1:2">
      <c r="A45" s="1">
        <v>10.8</v>
      </c>
      <c r="B45" s="1">
        <v>9</v>
      </c>
    </row>
    <row r="46" spans="1:2">
      <c r="A46" s="1">
        <v>10.8</v>
      </c>
      <c r="B46" s="1">
        <v>20.25</v>
      </c>
    </row>
    <row r="47" spans="1:2">
      <c r="A47" s="1">
        <v>10.81</v>
      </c>
      <c r="B47" s="1">
        <v>9</v>
      </c>
    </row>
    <row r="48" spans="1:2">
      <c r="A48" s="1">
        <v>10.81</v>
      </c>
      <c r="B48" s="1">
        <v>16.25</v>
      </c>
    </row>
    <row r="49" spans="1:2">
      <c r="A49" s="1">
        <v>10.82</v>
      </c>
      <c r="B49" s="1">
        <v>10.25</v>
      </c>
    </row>
    <row r="50" spans="1:2">
      <c r="A50" s="1">
        <v>10.82</v>
      </c>
      <c r="B50" s="1">
        <v>13</v>
      </c>
    </row>
    <row r="51" spans="1:2">
      <c r="A51" s="1">
        <v>10.84</v>
      </c>
      <c r="B51" s="1">
        <v>19.5</v>
      </c>
    </row>
    <row r="52" spans="1:2">
      <c r="A52" s="1">
        <v>10.86</v>
      </c>
      <c r="B52" s="1">
        <v>7.75</v>
      </c>
    </row>
    <row r="53" spans="1:2">
      <c r="A53" s="1">
        <v>10.86</v>
      </c>
      <c r="B53" s="1">
        <v>9.25</v>
      </c>
    </row>
    <row r="54" spans="1:2">
      <c r="A54" s="1">
        <v>10.87</v>
      </c>
      <c r="B54" s="1">
        <v>20</v>
      </c>
    </row>
    <row r="55" spans="1:2">
      <c r="A55" s="1">
        <v>10.88</v>
      </c>
      <c r="B55" s="1">
        <v>7.75</v>
      </c>
    </row>
    <row r="56" spans="1:2">
      <c r="A56" s="1">
        <v>10.88</v>
      </c>
      <c r="B56" s="1">
        <v>8.25</v>
      </c>
    </row>
    <row r="57" spans="1:2">
      <c r="A57" s="1">
        <v>10.89</v>
      </c>
      <c r="B57" s="1">
        <v>16.25</v>
      </c>
    </row>
    <row r="58" spans="1:2">
      <c r="A58" s="1">
        <v>10.89</v>
      </c>
      <c r="B58" s="1">
        <v>24.25</v>
      </c>
    </row>
    <row r="59" spans="1:2">
      <c r="A59" s="1">
        <v>10.9</v>
      </c>
      <c r="B59" s="1">
        <v>24</v>
      </c>
    </row>
    <row r="60" spans="1:2">
      <c r="A60" s="1">
        <v>10.91</v>
      </c>
      <c r="B60" s="1">
        <v>8</v>
      </c>
    </row>
    <row r="61" spans="1:2">
      <c r="A61" s="1">
        <v>10.91</v>
      </c>
      <c r="B61" s="1">
        <v>20.25</v>
      </c>
    </row>
    <row r="62" spans="1:2">
      <c r="A62" s="1">
        <v>10.92</v>
      </c>
      <c r="B62" s="1">
        <v>13.75</v>
      </c>
    </row>
    <row r="63" spans="1:2">
      <c r="A63" s="1">
        <v>10.93</v>
      </c>
      <c r="B63" s="1">
        <v>7.5</v>
      </c>
    </row>
    <row r="64" spans="1:2">
      <c r="A64" s="1">
        <v>10.94</v>
      </c>
      <c r="B64" s="1">
        <v>13.5</v>
      </c>
    </row>
    <row r="65" spans="1:2">
      <c r="A65" s="1">
        <v>10.95</v>
      </c>
      <c r="B65" s="1">
        <v>6.5</v>
      </c>
    </row>
    <row r="66" spans="1:2">
      <c r="A66" s="1">
        <v>10.95</v>
      </c>
      <c r="B66" s="1">
        <v>17</v>
      </c>
    </row>
    <row r="67" spans="1:2">
      <c r="A67" s="1">
        <v>10.96</v>
      </c>
      <c r="B67" s="1">
        <v>6.75</v>
      </c>
    </row>
    <row r="68" spans="1:2">
      <c r="A68" s="1">
        <v>10.97</v>
      </c>
      <c r="B68" s="1">
        <v>12</v>
      </c>
    </row>
    <row r="69" spans="1:2">
      <c r="A69" s="1">
        <v>10.97</v>
      </c>
      <c r="B69" s="1">
        <v>14.25</v>
      </c>
    </row>
    <row r="70" spans="1:2">
      <c r="A70" s="1">
        <v>10.98</v>
      </c>
      <c r="B70" s="1">
        <v>7</v>
      </c>
    </row>
    <row r="71" spans="1:2">
      <c r="A71" s="1">
        <v>10.98</v>
      </c>
      <c r="B71" s="1">
        <v>8.75</v>
      </c>
    </row>
    <row r="72" spans="1:2">
      <c r="A72" s="1">
        <v>10.99</v>
      </c>
      <c r="B72" s="1">
        <v>10.5</v>
      </c>
    </row>
    <row r="73" spans="1:2">
      <c r="A73" s="1">
        <v>11.01</v>
      </c>
      <c r="B73" s="1">
        <v>11.25</v>
      </c>
    </row>
    <row r="74" spans="1:2">
      <c r="A74" s="1">
        <v>11.02</v>
      </c>
      <c r="B74" s="1">
        <v>5.25</v>
      </c>
    </row>
    <row r="75" spans="1:2">
      <c r="A75" s="1">
        <v>11.03</v>
      </c>
      <c r="B75" s="1">
        <v>12.5</v>
      </c>
    </row>
    <row r="76" spans="1:2">
      <c r="A76" s="1">
        <v>11.04</v>
      </c>
      <c r="B76" s="1">
        <v>6.25</v>
      </c>
    </row>
    <row r="77" spans="1:2">
      <c r="A77" s="1">
        <v>11.04</v>
      </c>
      <c r="B77" s="1">
        <v>18.5</v>
      </c>
    </row>
    <row r="78" spans="1:2">
      <c r="A78" s="1">
        <v>11.05</v>
      </c>
      <c r="B78" s="1">
        <v>8.75</v>
      </c>
    </row>
    <row r="79" spans="1:2">
      <c r="A79" s="1">
        <v>11.06</v>
      </c>
      <c r="B79" s="1">
        <v>8.75</v>
      </c>
    </row>
    <row r="80" spans="1:2">
      <c r="A80" s="1">
        <v>11.06</v>
      </c>
      <c r="B80" s="1">
        <v>11.75</v>
      </c>
    </row>
    <row r="81" spans="1:2">
      <c r="A81" s="1">
        <v>11.07</v>
      </c>
      <c r="B81" s="1">
        <v>8</v>
      </c>
    </row>
    <row r="82" spans="1:2">
      <c r="A82" s="1">
        <v>11.07</v>
      </c>
      <c r="B82" s="1">
        <v>16.25</v>
      </c>
    </row>
    <row r="83" spans="1:2">
      <c r="A83" s="1">
        <v>11.08</v>
      </c>
      <c r="B83" s="1">
        <v>6.5</v>
      </c>
    </row>
    <row r="84" spans="1:2">
      <c r="A84" s="1">
        <v>11.08</v>
      </c>
      <c r="B84" s="1">
        <v>7.75</v>
      </c>
    </row>
    <row r="85" spans="1:2">
      <c r="A85" s="1">
        <v>11.09</v>
      </c>
      <c r="B85" s="1">
        <v>18.5</v>
      </c>
    </row>
    <row r="86" spans="1:2">
      <c r="A86" s="1">
        <v>11.09</v>
      </c>
      <c r="B86" s="1">
        <v>21.25</v>
      </c>
    </row>
    <row r="87" spans="1:2">
      <c r="A87" s="1">
        <v>11.11</v>
      </c>
      <c r="B87" s="1">
        <v>6.75</v>
      </c>
    </row>
    <row r="88" spans="1:2">
      <c r="A88" s="1">
        <v>11.11</v>
      </c>
      <c r="B88" s="1">
        <v>11.25</v>
      </c>
    </row>
    <row r="89" spans="1:2">
      <c r="A89" s="1">
        <v>11.12</v>
      </c>
      <c r="B89" s="1">
        <v>11.75</v>
      </c>
    </row>
    <row r="90" spans="1:2">
      <c r="A90" s="1">
        <v>11.13</v>
      </c>
      <c r="B90" s="1">
        <v>6.25</v>
      </c>
    </row>
    <row r="91" spans="1:2">
      <c r="A91" s="1">
        <v>11.13</v>
      </c>
      <c r="B91" s="1">
        <v>15.5</v>
      </c>
    </row>
    <row r="92" spans="1:2">
      <c r="A92" s="1">
        <v>11.14</v>
      </c>
      <c r="B92" s="1">
        <v>7.5</v>
      </c>
    </row>
    <row r="93" spans="1:2">
      <c r="A93" s="1">
        <v>11.14</v>
      </c>
      <c r="B93" s="1">
        <v>14.75</v>
      </c>
    </row>
    <row r="94" spans="1:2">
      <c r="A94" s="1">
        <v>11.14</v>
      </c>
      <c r="B94" s="1">
        <v>16.25</v>
      </c>
    </row>
    <row r="95" spans="1:2">
      <c r="A95" s="1">
        <v>11.15</v>
      </c>
      <c r="B95" s="1">
        <v>6.75</v>
      </c>
    </row>
    <row r="96" spans="1:2">
      <c r="A96" s="1">
        <v>11.16</v>
      </c>
      <c r="B96" s="1">
        <v>14.75</v>
      </c>
    </row>
    <row r="97" spans="1:2">
      <c r="A97" s="1">
        <v>11.17</v>
      </c>
      <c r="B97" s="1">
        <v>13.25</v>
      </c>
    </row>
    <row r="98" spans="1:2">
      <c r="A98" s="1">
        <v>11.17</v>
      </c>
      <c r="B98" s="1">
        <v>21.75</v>
      </c>
    </row>
    <row r="99" spans="1:2">
      <c r="A99" s="1">
        <v>11.18</v>
      </c>
      <c r="B99" s="1">
        <v>7.5</v>
      </c>
    </row>
    <row r="100" spans="1:2">
      <c r="A100" s="1">
        <v>11.18</v>
      </c>
      <c r="B100" s="1">
        <v>15.25</v>
      </c>
    </row>
    <row r="101" spans="1:2">
      <c r="A101" s="1">
        <v>11.2</v>
      </c>
      <c r="B101" s="1">
        <v>7</v>
      </c>
    </row>
    <row r="102" spans="1:2">
      <c r="A102" s="1">
        <v>11.2</v>
      </c>
      <c r="B102" s="1">
        <v>11.25</v>
      </c>
    </row>
    <row r="103" spans="1:2">
      <c r="A103" s="1">
        <v>11.2</v>
      </c>
      <c r="B103" s="1">
        <v>17</v>
      </c>
    </row>
    <row r="104" spans="1:2">
      <c r="A104" s="1">
        <v>11.21</v>
      </c>
      <c r="B104" s="1">
        <v>7.25</v>
      </c>
    </row>
    <row r="105" spans="1:2">
      <c r="A105" s="1">
        <v>11.21</v>
      </c>
      <c r="B105" s="1">
        <v>12.5</v>
      </c>
    </row>
    <row r="106" spans="1:2">
      <c r="A106" s="1">
        <v>11.21</v>
      </c>
      <c r="B106" s="1">
        <v>21.75</v>
      </c>
    </row>
    <row r="107" spans="1:2">
      <c r="A107" s="1">
        <v>11.22</v>
      </c>
      <c r="B107" s="1">
        <v>9.75</v>
      </c>
    </row>
    <row r="108" spans="1:2">
      <c r="A108" s="1">
        <v>11.23</v>
      </c>
      <c r="B108" s="1">
        <v>8.75</v>
      </c>
    </row>
    <row r="109" spans="1:2">
      <c r="A109" s="1">
        <v>11.25</v>
      </c>
      <c r="B109" s="1">
        <v>4</v>
      </c>
    </row>
    <row r="110" spans="1:2">
      <c r="A110" s="1">
        <v>11.27</v>
      </c>
      <c r="B110" s="1">
        <v>11</v>
      </c>
    </row>
    <row r="111" spans="1:2">
      <c r="A111" s="1">
        <v>11.29</v>
      </c>
      <c r="B111" s="1">
        <v>15.25</v>
      </c>
    </row>
    <row r="112" spans="1:2">
      <c r="A112" s="1">
        <v>11.3</v>
      </c>
      <c r="B112" s="1">
        <v>5.75</v>
      </c>
    </row>
    <row r="113" spans="1:2">
      <c r="A113" s="1">
        <v>11.32</v>
      </c>
      <c r="B113" s="1">
        <v>7.5</v>
      </c>
    </row>
    <row r="114" spans="1:2">
      <c r="A114" s="1">
        <v>11.34</v>
      </c>
      <c r="B114" s="1">
        <v>8.75</v>
      </c>
    </row>
    <row r="115" spans="1:2">
      <c r="A115" s="1">
        <v>11.38</v>
      </c>
      <c r="B115" s="1">
        <v>5.75</v>
      </c>
    </row>
    <row r="116" spans="1:2">
      <c r="A116" s="1">
        <v>11.38</v>
      </c>
      <c r="B116" s="1">
        <v>6.5</v>
      </c>
    </row>
    <row r="117" spans="1:2">
      <c r="A117" s="1">
        <v>11.39</v>
      </c>
      <c r="B117" s="1">
        <v>4.5</v>
      </c>
    </row>
    <row r="118" spans="1:2">
      <c r="A118" s="1">
        <v>11.39</v>
      </c>
      <c r="B118" s="1">
        <v>10.75</v>
      </c>
    </row>
    <row r="119" spans="1:2">
      <c r="A119" s="1">
        <v>11.43</v>
      </c>
      <c r="B119" s="1">
        <v>9</v>
      </c>
    </row>
    <row r="120" spans="1:2">
      <c r="A120" s="1">
        <v>11.44</v>
      </c>
      <c r="B120" s="1">
        <v>7.75</v>
      </c>
    </row>
    <row r="121" spans="1:2">
      <c r="A121" s="1">
        <v>11.45</v>
      </c>
      <c r="B121" s="1">
        <v>17.5</v>
      </c>
    </row>
    <row r="122" spans="1:2">
      <c r="A122" s="1">
        <v>11.46</v>
      </c>
      <c r="B122" s="1">
        <v>6.5</v>
      </c>
    </row>
    <row r="123" spans="1:2">
      <c r="A123" s="1">
        <v>11.46</v>
      </c>
      <c r="B123" s="1">
        <v>6.5</v>
      </c>
    </row>
    <row r="124" spans="1:2">
      <c r="A124" s="1">
        <v>11.47</v>
      </c>
      <c r="B124" s="1">
        <v>5.25</v>
      </c>
    </row>
    <row r="125" spans="1:2">
      <c r="A125" s="1">
        <v>11.49</v>
      </c>
      <c r="B125" s="1">
        <v>6</v>
      </c>
    </row>
    <row r="126" spans="1:2">
      <c r="A126" s="1">
        <v>11.5</v>
      </c>
      <c r="B126" s="1">
        <v>13.5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56"/>
  <sheetViews>
    <sheetView tabSelected="1" topLeftCell="B1" workbookViewId="0">
      <selection activeCell="B5" sqref="B5"/>
    </sheetView>
  </sheetViews>
  <sheetFormatPr defaultRowHeight="12"/>
  <cols>
    <col min="4" max="4" width="13" customWidth="1"/>
    <col min="5" max="5" width="26.85546875" customWidth="1"/>
    <col min="6" max="6" width="9.42578125" customWidth="1"/>
    <col min="7" max="7" width="14.28515625" customWidth="1"/>
  </cols>
  <sheetData>
    <row r="2" spans="2:5" ht="18">
      <c r="B2" s="12" t="s">
        <v>23</v>
      </c>
      <c r="C2" s="12"/>
      <c r="D2" s="12"/>
      <c r="E2" s="12"/>
    </row>
    <row r="3" spans="2:5" ht="18">
      <c r="B3" s="12" t="s">
        <v>27</v>
      </c>
      <c r="C3" s="12"/>
      <c r="D3" s="12"/>
      <c r="E3" s="12"/>
    </row>
    <row r="4" spans="2:5" ht="18">
      <c r="B4" s="12" t="s">
        <v>28</v>
      </c>
      <c r="C4" s="12"/>
      <c r="D4" s="12"/>
      <c r="E4" s="12"/>
    </row>
    <row r="5" spans="2:5" ht="18">
      <c r="B5" s="12" t="s">
        <v>24</v>
      </c>
      <c r="C5" s="12"/>
      <c r="D5" s="12"/>
      <c r="E5" s="12"/>
    </row>
    <row r="6" spans="2:5" ht="18">
      <c r="B6" s="12"/>
      <c r="C6" s="12"/>
      <c r="D6" s="12"/>
      <c r="E6" s="12"/>
    </row>
    <row r="7" spans="2:5" ht="18">
      <c r="B7" s="12"/>
      <c r="C7" s="12"/>
      <c r="D7" s="12"/>
      <c r="E7" s="12"/>
    </row>
    <row r="8" spans="2:5" ht="18">
      <c r="B8" s="12" t="s">
        <v>5</v>
      </c>
      <c r="C8" s="12"/>
      <c r="D8" s="12"/>
      <c r="E8" s="12"/>
    </row>
    <row r="9" spans="2:5" ht="18">
      <c r="B9" s="12" t="s">
        <v>3</v>
      </c>
      <c r="C9" s="12"/>
      <c r="D9" s="12"/>
      <c r="E9" s="12"/>
    </row>
    <row r="10" spans="2:5" ht="18">
      <c r="B10" s="12" t="s">
        <v>4</v>
      </c>
      <c r="C10" s="12"/>
      <c r="D10" s="12"/>
      <c r="E10" s="12"/>
    </row>
    <row r="11" spans="2:5" ht="18">
      <c r="B11" s="12" t="s">
        <v>25</v>
      </c>
      <c r="C11" s="12"/>
      <c r="D11" s="12"/>
      <c r="E11" s="12"/>
    </row>
    <row r="12" spans="2:5" ht="18">
      <c r="B12" s="12" t="s">
        <v>26</v>
      </c>
      <c r="C12" s="12"/>
      <c r="D12" s="12"/>
      <c r="E12" s="12"/>
    </row>
    <row r="18" spans="3:3">
      <c r="C18" s="3"/>
    </row>
    <row r="147" spans="8:9">
      <c r="H147" s="2" t="s">
        <v>2</v>
      </c>
      <c r="I147" s="2"/>
    </row>
    <row r="148" spans="8:9">
      <c r="H148" t="e">
        <f>#REF!/#REF!</f>
        <v>#REF!</v>
      </c>
    </row>
    <row r="149" spans="8:9">
      <c r="H149" t="e">
        <f>#REF!/#REF!</f>
        <v>#REF!</v>
      </c>
    </row>
    <row r="150" spans="8:9">
      <c r="H150" t="e">
        <f>#REF!/#REF!</f>
        <v>#REF!</v>
      </c>
    </row>
    <row r="151" spans="8:9">
      <c r="H151" t="e">
        <f>#REF!/#REF!</f>
        <v>#REF!</v>
      </c>
    </row>
    <row r="152" spans="8:9">
      <c r="H152" t="e">
        <f>#REF!/#REF!</f>
        <v>#REF!</v>
      </c>
    </row>
    <row r="153" spans="8:9">
      <c r="H153" t="e">
        <f>#REF!/#REF!</f>
        <v>#REF!</v>
      </c>
    </row>
    <row r="154" spans="8:9">
      <c r="H154" t="e">
        <f>#REF!/#REF!</f>
        <v>#REF!</v>
      </c>
    </row>
    <row r="155" spans="8:9">
      <c r="H155" t="e">
        <f>#REF!/#REF!</f>
        <v>#REF!</v>
      </c>
    </row>
    <row r="156" spans="8:9" ht="12.75" thickBot="1">
      <c r="H156" s="4" t="e">
        <f>#REF!/#REF!</f>
        <v>#REF!</v>
      </c>
      <c r="I156" s="4"/>
    </row>
  </sheetData>
  <phoneticPr fontId="2" type="noConversion"/>
  <pageMargins left="0.75" right="0.75" top="1" bottom="1" header="0.5" footer="0.5"/>
  <pageSetup paperSize="25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przykład1</vt:lpstr>
      <vt:lpstr>zadanie </vt:lpstr>
    </vt:vector>
  </TitlesOfParts>
  <Company>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Kościński</dc:creator>
  <cp:lastModifiedBy>User</cp:lastModifiedBy>
  <dcterms:created xsi:type="dcterms:W3CDTF">2001-07-02T14:45:32Z</dcterms:created>
  <dcterms:modified xsi:type="dcterms:W3CDTF">2015-10-24T12:28:36Z</dcterms:modified>
</cp:coreProperties>
</file>